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<sst xmlns="http://schemas.openxmlformats.org/spreadsheetml/2006/main" count="48" uniqueCount="43">
  <si>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</si>
  <si>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</si>
  <si>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</si>
  <si>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</si>
  <si>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</si>
  <si>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</si>
  <si>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</si>
  <si>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</si>
  <si>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</si>
  <si>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</si>
  <si>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</si>
  <si>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</si>
  <si>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</si>
  <si>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</si>
  <si>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</si>
  <si>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</si>
  <si>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</si>
  <si>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</si>
  <si>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</si>
  <si>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</si>
  <si>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</si>
  <si>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</si>
  <si>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</si>
  <si>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</si>
  <si>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</si>
  <si>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</si>
  <si>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</si>
  <si>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</si>
  <si>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</si>
  <si>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</si>
  <si>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5.6-200</t>
  </si>
  <si>
    <t>3.13-60</t>
  </si>
  <si>
    <t>12.15-100</t>
  </si>
  <si>
    <t>100 (50/50)</t>
  </si>
  <si>
    <t>13.7-150</t>
  </si>
  <si>
    <t>18.1-25</t>
  </si>
  <si>
    <t>2.2-60</t>
  </si>
  <si>
    <t xml:space="preserve">Овощи натуральные соленые </t>
  </si>
  <si>
    <t>10.7-200</t>
  </si>
  <si>
    <t>12.10-90</t>
  </si>
  <si>
    <t>13.2-150</t>
  </si>
  <si>
    <t>5.7-200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</si>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</sst>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16</v>
      </c>
      <c r="F1" s="11"/>
      <c r="I1" t="s">
        <v>1</v>
      </c>
      <c r="J1" s="10">
        <v>44987</v>
      </c>
    </row>
    <row r="2" spans="1:10" ht="7.5" customHeight="1" thickBot="1"/>
    <row r="3" spans="1:10" ht="15.75" thickBot="1">
      <c r="A3" s="7" t="s">
        <v>2</v>
      </c>
      <c r="B3" s="37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6" t="s">
        <v>12</v>
      </c>
      <c r="C4" s="31" t="s">
        <v>31</v>
      </c>
      <c r="D4" s="17" t="str">
        <f>'[1]ФРУКТЫ, ОВОЩИ'!$E$595</f>
        <v>Салат из свеклы отварной</v>
      </c>
      <c r="E4" s="32">
        <f>'[1]ФРУКТЫ, ОВОЩИ'!$E$96</f>
        <v>60</v>
      </c>
      <c r="F4" s="22"/>
      <c r="G4" s="33">
        <f>'[1]ФРУКТЫ, ОВОЩИ'!$G$616</f>
        <v>42.12</v>
      </c>
      <c r="H4" s="33">
        <f>'[1]ФРУКТЫ, ОВОЩИ'!$A$616</f>
        <v>0.78</v>
      </c>
      <c r="I4" s="33">
        <f>'[1]ФРУКТЫ, ОВОЩИ'!$C$616</f>
        <v>4.4000000000000004</v>
      </c>
      <c r="J4" s="33">
        <f>'[1]ФРУКТЫ, ОВОЩИ'!$E$616</f>
        <v>3.48</v>
      </c>
    </row>
    <row r="5" spans="1:10">
      <c r="A5" s="2" t="s">
        <v>10</v>
      </c>
      <c r="B5" s="1" t="s">
        <v>26</v>
      </c>
      <c r="C5" s="34" t="s">
        <v>32</v>
      </c>
      <c r="D5" s="41" t="str">
        <f>'[1]МЯСО, РЫБА'!$E$585</f>
        <v>Рыба, тушенная в томате с овощами</v>
      </c>
      <c r="E5" s="35" t="s">
        <v>33</v>
      </c>
      <c r="F5" s="23"/>
      <c r="G5" s="36">
        <f>'[1]МЯСО, РЫБА'!$G$604</f>
        <v>99.7</v>
      </c>
      <c r="H5" s="36">
        <f>'[1]МЯСО, РЫБА'!$A$604</f>
        <v>8.1999999999999993</v>
      </c>
      <c r="I5" s="36">
        <f>'[1]МЯСО, РЫБА'!$C$604</f>
        <v>5.7</v>
      </c>
      <c r="J5" s="36">
        <f>'[1]МЯСО, РЫБА'!$E$604</f>
        <v>3.8</v>
      </c>
    </row>
    <row r="6" spans="1:10">
      <c r="A6" s="3"/>
      <c r="B6" s="1" t="s">
        <v>29</v>
      </c>
      <c r="C6" s="34" t="s">
        <v>34</v>
      </c>
      <c r="D6" s="42" t="str">
        <f>[1]ГАРНИРЫ!$E$269</f>
        <v>Картофель отварной</v>
      </c>
      <c r="E6" s="35">
        <f>[1]ГАРНИРЫ!$E$272</f>
        <v>150</v>
      </c>
      <c r="F6" s="23"/>
      <c r="G6" s="36">
        <f>[1]ГАРНИРЫ!$G$289</f>
        <v>153</v>
      </c>
      <c r="H6" s="36">
        <f>[1]ГАРНИРЫ!$A$289</f>
        <v>2.8</v>
      </c>
      <c r="I6" s="36">
        <f>[1]ГАРНИРЫ!$C$289</f>
        <v>4.8</v>
      </c>
      <c r="J6" s="36">
        <f>[1]ГАРНИРЫ!$E$289</f>
        <v>24.6</v>
      </c>
    </row>
    <row r="7" spans="1:10">
      <c r="A7" s="3"/>
      <c r="B7" s="1" t="s">
        <v>24</v>
      </c>
      <c r="C7" s="31" t="s">
        <v>30</v>
      </c>
      <c r="D7" s="17" t="str">
        <f>[1]НАПИТКИ!$P$220</f>
        <v>Сок фруктовый</v>
      </c>
      <c r="E7" s="32">
        <f>[1]НАПИТКИ!$P$223</f>
        <v>200</v>
      </c>
      <c r="F7" s="23"/>
      <c r="G7" s="33">
        <f>[1]НАПИТКИ!$R$241</f>
        <v>24.888888888888889</v>
      </c>
      <c r="H7" s="33">
        <f>[1]НАПИТКИ!$L$241</f>
        <v>2</v>
      </c>
      <c r="I7" s="33">
        <f>[1]НАПИТКИ!$N$241</f>
        <v>0.16666666666666666</v>
      </c>
      <c r="J7" s="33">
        <f>[1]НАПИТКИ!$P$241</f>
        <v>3.7777777777777777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 t="s">
        <v>35</v>
      </c>
      <c r="D10" s="17" t="str">
        <f>'[1]ГАСТРОНОМИЯ, ВЫПЕЧКА'!$E$223</f>
        <v>Кондитерское изделие (печенье сахарное)</v>
      </c>
      <c r="E10" s="32">
        <f>'[1]ГАСТРОНОМИЯ, ВЫПЕЧКА'!$E$226</f>
        <v>25</v>
      </c>
      <c r="F10" s="23"/>
      <c r="G10" s="33">
        <f>'[1]ГАСТРОНОМИЯ, ВЫПЕЧКА'!$G$244</f>
        <v>106.2</v>
      </c>
      <c r="H10" s="33">
        <f>'[1]ГАСТРОНОМИЯ, ВЫПЕЧКА'!$A$244</f>
        <v>1.6</v>
      </c>
      <c r="I10" s="33">
        <f>'[1]ГАСТРОНОМИЯ, ВЫПЕЧКА'!$C$244</f>
        <v>3.3</v>
      </c>
      <c r="J10" s="33">
        <f>'[1]ГАСТРОНОМИЯ, ВЫПЕЧКА'!$E$244</f>
        <v>17.2</v>
      </c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547.00888888888892</v>
      </c>
      <c r="H12" s="20">
        <f>SUM(H4:H11)</f>
        <v>19.28</v>
      </c>
      <c r="I12" s="20">
        <f>SUM(I4:I11)</f>
        <v>18.866666666666667</v>
      </c>
      <c r="J12" s="21">
        <f>SUM(J4:J11)</f>
        <v>77.957777777777778</v>
      </c>
    </row>
    <row r="13" spans="1:10">
      <c r="A13" s="3" t="s">
        <v>11</v>
      </c>
      <c r="B13" s="6" t="s">
        <v>12</v>
      </c>
      <c r="C13" s="31" t="s">
        <v>36</v>
      </c>
      <c r="D13" s="17" t="s">
        <v>37</v>
      </c>
      <c r="E13" s="32">
        <f>'[1]ФРУКТЫ, ОВОЩИ'!$E$96</f>
        <v>60</v>
      </c>
      <c r="F13" s="25"/>
      <c r="G13" s="33">
        <f>'[1]ФРУКТЫ, ОВОЩИ'!$G$114</f>
        <v>8</v>
      </c>
      <c r="H13" s="33">
        <f>'[1]ФРУКТЫ, ОВОЩИ'!$A$114</f>
        <v>0.5</v>
      </c>
      <c r="I13" s="33">
        <f>'[1]ФРУКТЫ, ОВОЩИ'!$C$114</f>
        <v>0.1</v>
      </c>
      <c r="J13" s="33">
        <f>'[1]ФРУКТЫ, ОВОЩИ'!$E$114</f>
        <v>1.4</v>
      </c>
    </row>
    <row r="14" spans="1:10">
      <c r="A14" s="3"/>
      <c r="B14" s="1" t="s">
        <v>13</v>
      </c>
      <c r="C14" s="31" t="s">
        <v>38</v>
      </c>
      <c r="D14" s="43" t="str">
        <f>[1]СУПЫ!$E$262</f>
        <v>Суп картофельный с бобовыми (горох)</v>
      </c>
      <c r="E14" s="32">
        <f>[1]СУПЫ!$E$265</f>
        <v>200</v>
      </c>
      <c r="F14" s="26"/>
      <c r="G14" s="36">
        <f>[1]СУПЫ!$G$283</f>
        <v>98.9</v>
      </c>
      <c r="H14" s="36">
        <f>[1]СУПЫ!$A$283</f>
        <v>4.5999999999999996</v>
      </c>
      <c r="I14" s="36">
        <f>[1]СУПЫ!$C$283</f>
        <v>3.3</v>
      </c>
      <c r="J14" s="36">
        <f>[1]СУПЫ!$E$283</f>
        <v>12.6</v>
      </c>
    </row>
    <row r="15" spans="1:10">
      <c r="A15" s="3"/>
      <c r="B15" s="1" t="s">
        <v>14</v>
      </c>
      <c r="C15" s="31" t="s">
        <v>39</v>
      </c>
      <c r="D15" s="17" t="str">
        <f>'[1]МЯСО, РЫБА'!$E$379</f>
        <v>Курица в соусе с томатом</v>
      </c>
      <c r="E15" s="32">
        <f>'[1]МЯСО, РЫБА'!$E$382</f>
        <v>90</v>
      </c>
      <c r="F15" s="26"/>
      <c r="G15" s="44">
        <f>'[1]МЯСО, РЫБА'!$G$398</f>
        <v>225.7</v>
      </c>
      <c r="H15" s="44">
        <f>'[1]МЯСО, РЫБА'!$A$398</f>
        <v>19.38</v>
      </c>
      <c r="I15" s="44">
        <f>'[1]МЯСО, РЫБА'!$C$398</f>
        <v>15.7</v>
      </c>
      <c r="J15" s="44">
        <f>'[1]МЯСО, РЫБА'!$E$398</f>
        <v>1.7</v>
      </c>
    </row>
    <row r="16" spans="1:10">
      <c r="A16" s="3"/>
      <c r="B16" s="1" t="s">
        <v>42</v>
      </c>
      <c r="C16" s="32" t="s">
        <v>40</v>
      </c>
      <c r="D16" s="17" t="str">
        <f>[1]ГАРНИРЫ!$E$54</f>
        <v>Макаронные изделия отварные</v>
      </c>
      <c r="E16" s="32">
        <f>[1]ГАРНИРЫ!$E$57</f>
        <v>150</v>
      </c>
      <c r="F16" s="26"/>
      <c r="G16" s="33">
        <f>[1]ГАРНИРЫ!$G$74</f>
        <v>187.9</v>
      </c>
      <c r="H16" s="33">
        <f>[1]ГАРНИРЫ!$A$74</f>
        <v>5.5</v>
      </c>
      <c r="I16" s="33">
        <f>[1]ГАРНИРЫ!$C$74</f>
        <v>5.3</v>
      </c>
      <c r="J16" s="33">
        <f>[1]ГАРНИРЫ!$E$74</f>
        <v>31.3</v>
      </c>
    </row>
    <row r="17" spans="1:13">
      <c r="A17" s="3"/>
      <c r="B17" s="1" t="s">
        <v>24</v>
      </c>
      <c r="C17" s="31" t="s">
        <v>41</v>
      </c>
      <c r="D17" s="17" t="str">
        <f>[1]НАПИТКИ!$P$263</f>
        <v>Компот из свежих плодов (яблок)</v>
      </c>
      <c r="E17" s="32">
        <f>[1]НАПИТКИ!$P$266</f>
        <v>200</v>
      </c>
      <c r="F17" s="26"/>
      <c r="G17" s="33">
        <f>[1]НАПИТКИ!$R$286</f>
        <v>60.666666666666664</v>
      </c>
      <c r="H17" s="33">
        <f>[1]НАПИТКИ!$L$286</f>
        <v>0.48000000000000004</v>
      </c>
      <c r="I17" s="33">
        <f>[1]НАПИТКИ!$N$286</f>
        <v>0.27999999999999997</v>
      </c>
      <c r="J17" s="33">
        <f>[1]НАПИТКИ!$P$286</f>
        <v>14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775</v>
      </c>
      <c r="F21" s="20">
        <v>78.91</v>
      </c>
      <c r="G21" s="20">
        <f>SUM(G13:G20)</f>
        <v>745.24523809523805</v>
      </c>
      <c r="H21" s="20">
        <f>SUM(H13:H20)</f>
        <v>35.752857142857145</v>
      </c>
      <c r="I21" s="20">
        <f>SUM(I13:I20)</f>
        <v>25.365714285714287</v>
      </c>
      <c r="J21" s="21">
        <f>SUM(J13:J20)</f>
        <v>94.964285714285708</v>
      </c>
    </row>
    <row r="22" spans="1:13">
      <c r="E22" s="28">
        <f>E21+E12</f>
        <v>1325</v>
      </c>
      <c r="F22" s="29"/>
      <c r="G22" s="30">
        <f>G21+G12</f>
        <v>1292.254126984127</v>
      </c>
      <c r="H22" s="30">
        <f>H21+H12</f>
        <v>55.032857142857146</v>
      </c>
      <c r="I22" s="30">
        <f>I21+I12</f>
        <v>44.23238095238095</v>
      </c>
      <c r="J22" s="30">
        <f>J21+J12</f>
        <v>172.9220634920635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2023-02-27T05:41:11Z</dcterms:modified>
</cp:coreProperties>
</file>