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D19"/>
  <c r="E18"/>
  <c r="D18"/>
  <c r="E17"/>
  <c r="D17"/>
  <c r="E16"/>
  <c r="D16"/>
  <c r="E15"/>
  <c r="E14"/>
  <c r="D14"/>
  <c r="E13"/>
  <c r="J11"/>
  <c r="I11"/>
  <c r="H11"/>
  <c r="J10"/>
  <c r="I10"/>
  <c r="H10"/>
  <c r="J9"/>
  <c r="I9"/>
  <c r="H9"/>
  <c r="J8"/>
  <c r="I8"/>
  <c r="H8"/>
  <c r="J6"/>
  <c r="I6"/>
  <c r="H6"/>
  <c r="J5"/>
  <c r="I5"/>
  <c r="H5"/>
  <c r="J4"/>
  <c r="I4"/>
  <c r="H4"/>
  <c r="G9"/>
  <c r="G8"/>
  <c r="G6"/>
  <c r="G5"/>
  <c r="G4"/>
  <c r="E8"/>
  <c r="D8"/>
  <c r="E10"/>
  <c r="D10"/>
  <c r="E11"/>
  <c r="D11"/>
  <c r="E9"/>
  <c r="D9"/>
  <c r="E6"/>
  <c r="D6"/>
  <c r="E5"/>
  <c r="D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<sst xmlns="http://schemas.openxmlformats.org/spreadsheetml/2006/main" count="50" uniqueCount="44">
  <si>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</si>
  <si>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</si>
  <si>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</si>
  <si>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</si>
  <si>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</si>
  <si>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</si>
  <si>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</si>
  <si>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</si>
  <si>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</si>
  <si>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</si>
  <si>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</si>
  <si>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</si>
  <si>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</si>
  <si>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</si>
  <si>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</si>
  <si>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</si>
  <si>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</si>
  <si>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</si>
  <si>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</si>
  <si>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</si>
  <si>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</si>
  <si>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</si>
  <si>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</si>
  <si>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</si>
  <si>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</si>
  <si>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3.3-60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</si>
  <si>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</si>
  <si>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</si>
  <si>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</si>
  <si>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</si>
  <si>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</si>
  <si>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</si>
  <si>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</si>
  <si>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</si>
  <si>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1.1-100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</si>
  <si>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</si>
  <si>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</si>
  <si>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</si>
  <si>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</si>
  <si>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</si>
  <si>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</si>
  <si>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</si>
  <si>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Салат из соленых огурцов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</si>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</sst>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2.7352941176470589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17</v>
      </c>
      <c r="F1" s="11"/>
      <c r="I1" t="s">
        <v>1</v>
      </c>
      <c r="J1" s="10">
        <v>44914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31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f>'[1]ФРУКТЫ, ОВОЩИ'!$A$408</f>
        <v>0.8</v>
      </c>
      <c r="I4" s="29">
        <f>'[1]ФРУКТЫ, ОВОЩИ'!$C$408</f>
        <v>4.2</v>
      </c>
      <c r="J4" s="29">
        <f>'[1]ФРУКТЫ, ОВОЩИ'!$E$408</f>
        <v>4.4000000000000004</v>
      </c>
    </row>
    <row r="5" spans="1:10">
      <c r="A5" s="2" t="s">
        <v>10</v>
      </c>
      <c r="B5" s="1" t="s">
        <v>36</v>
      </c>
      <c r="C5" s="20" t="s">
        <v>32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f>'[1]ЯЙЦО, ТВОРОГ, КАШИ'!$G$32</f>
        <v>237.2</v>
      </c>
      <c r="H5" s="40">
        <f>'[1]ЯЙЦО, ТВОРОГ, КАШИ'!$A$32</f>
        <v>13.4</v>
      </c>
      <c r="I5" s="40">
        <f>'[1]ЯЙЦО, ТВОРОГ, КАШИ'!$C$32</f>
        <v>19.100000000000001</v>
      </c>
      <c r="J5" s="40">
        <f>'[1]ЯЙЦО, ТВОРОГ, КАШИ'!$E$32</f>
        <v>2.7352941176470589</v>
      </c>
    </row>
    <row r="6" spans="1:10">
      <c r="A6" s="3"/>
      <c r="B6" s="1" t="s">
        <v>27</v>
      </c>
      <c r="C6" s="18" t="s">
        <v>33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f>[1]НАПИТКИ!$R$29</f>
        <v>45.777777777777779</v>
      </c>
      <c r="H6" s="29">
        <f>[1]НАПИТКИ!$L$29</f>
        <v>0</v>
      </c>
      <c r="I6" s="29">
        <f>[1]НАПИТКИ!$N$29</f>
        <v>0</v>
      </c>
      <c r="J6" s="29">
        <f>[1]НАПИТКИ!$P$29</f>
        <v>11.444444444444445</v>
      </c>
    </row>
    <row r="7" spans="1:10">
      <c r="A7" s="3"/>
      <c r="B7" s="1"/>
      <c r="C7" s="18"/>
      <c r="D7" s="22"/>
      <c r="E7" s="27"/>
      <c r="F7" s="31"/>
      <c r="G7" s="29"/>
      <c r="H7" s="29"/>
      <c r="I7" s="29"/>
      <c r="J7" s="29"/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f>'[1]ГАСТРОНОМИЯ, ВЫПЕЧКА'!$G$72</f>
        <v>73</v>
      </c>
      <c r="H8" s="29">
        <f>'[1]ГАСТРОНОМИЯ, ВЫПЕЧКА'!$A$72</f>
        <v>0.3</v>
      </c>
      <c r="I8" s="29">
        <f>'[1]ГАСТРОНОМИЯ, ВЫПЕЧКА'!$C$72</f>
        <v>0.04</v>
      </c>
      <c r="J8" s="29">
        <f>'[1]ГАСТРОНОМИЯ, ВЫПЕЧКА'!$E$72</f>
        <v>17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f>'[1]ГАСТРОНОМИЯ, ВЫПЕЧКА'!$G$31</f>
        <v>35</v>
      </c>
      <c r="H9" s="29">
        <f>'[1]ГАСТРОНОМИЯ, ВЫПЕЧКА'!$A$31</f>
        <v>1</v>
      </c>
      <c r="I9" s="29">
        <f>'[1]ГАСТРОНОМИЯ, ВЫПЕЧКА'!$C$31</f>
        <v>0.7</v>
      </c>
      <c r="J9" s="29">
        <f>'[1]ГАСТРОНОМИЯ, ВЫПЕЧКА'!$E$31</f>
        <v>6.7</v>
      </c>
    </row>
    <row r="10" spans="1:10">
      <c r="A10" s="3"/>
      <c r="B10" s="1" t="s">
        <v>30</v>
      </c>
      <c r="C10" s="18" t="s">
        <v>34</v>
      </c>
      <c r="D10" s="22" t="str">
        <f>'[1]ФРУКТЫ, ОВОЩИ'!$P$11</f>
        <v>Фрукты свежие (яблоки)</v>
      </c>
      <c r="E10" s="27">
        <f>'[1]ФРУКТЫ, ОВОЩИ'!$E$14</f>
        <v>100</v>
      </c>
      <c r="F10" s="31"/>
      <c r="G10" s="29">
        <v>45</v>
      </c>
      <c r="H10" s="29">
        <f>'[1]ФРУКТЫ, ОВОЩИ'!$A$27</f>
        <v>0.4</v>
      </c>
      <c r="I10" s="29">
        <f>'[1]ФРУКТЫ, ОВОЩИ'!$C$27</f>
        <v>0.4</v>
      </c>
      <c r="J10" s="29">
        <f>'[1]ФРУКТЫ, ОВОЩИ'!$E$27</f>
        <v>10.4</v>
      </c>
    </row>
    <row r="11" spans="1:10" ht="15.75" thickBot="1">
      <c r="A11" s="4"/>
      <c r="B11" s="1" t="s">
        <v>29</v>
      </c>
      <c r="C11" s="18" t="s">
        <v>35</v>
      </c>
      <c r="D11" s="22" t="str">
        <f>'[1]ГАСТРОНОМИЯ, ВЫПЕЧКА'!$E$223</f>
        <v>Кондитерское изделие (печенье сахарное)</v>
      </c>
      <c r="E11" s="27">
        <f>'[1]ГАСТРОНОМИЯ, ВЫПЕЧКА'!$E$226</f>
        <v>25</v>
      </c>
      <c r="F11" s="31"/>
      <c r="G11" s="29">
        <v>68.3</v>
      </c>
      <c r="H11" s="29">
        <f>'[1]ГАСТРОНОМИЯ, ВЫПЕЧКА'!$A$244</f>
        <v>1.6</v>
      </c>
      <c r="I11" s="29">
        <f>'[1]ГАСТРОНОМИЯ, ВЫПЕЧКА'!$C$244</f>
        <v>2</v>
      </c>
      <c r="J11" s="29">
        <f>'[1]ГАСТРОНОМИЯ, ВЫПЕЧКА'!$E$244</f>
        <v>11</v>
      </c>
    </row>
    <row r="12" spans="1:10" ht="15.75" thickBot="1">
      <c r="A12" s="4"/>
      <c r="B12" s="5"/>
      <c r="C12" s="15"/>
      <c r="D12" s="32" t="s">
        <v>28</v>
      </c>
      <c r="E12" s="24">
        <f>SUM(E4:E11)</f>
        <v>590</v>
      </c>
      <c r="F12" s="23">
        <v>75.260000000000005</v>
      </c>
      <c r="G12" s="25">
        <f>SUM(G4:G11)</f>
        <v>562.47777777777776</v>
      </c>
      <c r="H12" s="25">
        <f>SUM(H4:H11)</f>
        <v>17.500000000000004</v>
      </c>
      <c r="I12" s="25">
        <f>SUM(I4:I11)</f>
        <v>26.439999999999998</v>
      </c>
      <c r="J12" s="26">
        <f>SUM(J4:J11)</f>
        <v>63.679738562091508</v>
      </c>
    </row>
    <row r="13" spans="1:10">
      <c r="A13" s="3" t="s">
        <v>11</v>
      </c>
      <c r="B13" s="6" t="s">
        <v>12</v>
      </c>
      <c r="C13" s="18" t="s">
        <v>25</v>
      </c>
      <c r="D13" s="19" t="s">
        <v>42</v>
      </c>
      <c r="E13" s="27">
        <f>'[1]ФРУКТЫ, ОВОЩИ'!$E$222</f>
        <v>60</v>
      </c>
      <c r="F13" s="33"/>
      <c r="G13" s="29">
        <f>'[1]ФРУКТЫ, ОВОЩИ'!$G$240</f>
        <v>56.3</v>
      </c>
      <c r="H13" s="29">
        <f>'[1]ФРУКТЫ, ОВОЩИ'!$A$240</f>
        <v>0.5</v>
      </c>
      <c r="I13" s="29">
        <f>'[1]ФРУКТЫ, ОВОЩИ'!$C$240</f>
        <v>5.4</v>
      </c>
      <c r="J13" s="29">
        <f>'[1]ФРУКТЫ, ОВОЩИ'!$E$240</f>
        <v>1.4</v>
      </c>
    </row>
    <row r="14" spans="1:10">
      <c r="A14" s="3"/>
      <c r="B14" s="1" t="s">
        <v>13</v>
      </c>
      <c r="C14" s="18" t="s">
        <v>37</v>
      </c>
      <c r="D14" s="42" t="str">
        <f>[1]СУПЫ!$E$11</f>
        <v>Свекольник</v>
      </c>
      <c r="E14" s="27">
        <f>[1]СУПЫ!$E$14</f>
        <v>200</v>
      </c>
      <c r="F14" s="34"/>
      <c r="G14" s="35">
        <f>[1]СУПЫ!$G$30</f>
        <v>81.12</v>
      </c>
      <c r="H14" s="35">
        <f>[1]СУПЫ!$A$30</f>
        <v>1.8</v>
      </c>
      <c r="I14" s="35">
        <f>[1]СУПЫ!$C$30</f>
        <v>4.0999999999999996</v>
      </c>
      <c r="J14" s="35">
        <f>[1]СУПЫ!$E$30</f>
        <v>9.3000000000000007</v>
      </c>
    </row>
    <row r="15" spans="1:10">
      <c r="A15" s="3"/>
      <c r="B15" s="1" t="s">
        <v>14</v>
      </c>
      <c r="C15" s="18" t="s">
        <v>38</v>
      </c>
      <c r="D15" s="42" t="s">
        <v>39</v>
      </c>
      <c r="E15" s="27">
        <f>'[1]МЯСО, РЫБА'!$E$140</f>
        <v>90</v>
      </c>
      <c r="F15" s="34"/>
      <c r="G15" s="40">
        <f>'[1]МЯСО, РЫБА'!$G$156</f>
        <v>225.6</v>
      </c>
      <c r="H15" s="40">
        <f>'[1]МЯСО, РЫБА'!$A$156</f>
        <v>13.4</v>
      </c>
      <c r="I15" s="40">
        <f>'[1]МЯСО, РЫБА'!$C$156</f>
        <v>11.2</v>
      </c>
      <c r="J15" s="40">
        <f>'[1]МЯСО, РЫБА'!$E$156</f>
        <v>17.7</v>
      </c>
    </row>
    <row r="16" spans="1:10">
      <c r="A16" s="3"/>
      <c r="B16" s="1" t="s">
        <v>15</v>
      </c>
      <c r="C16" s="21" t="s">
        <v>40</v>
      </c>
      <c r="D16" s="41" t="str">
        <f>[1]ГАРНИРЫ!$E$182</f>
        <v>Рагу из овощей</v>
      </c>
      <c r="E16" s="30">
        <f>[1]ГАРНИРЫ!$E$185</f>
        <v>150</v>
      </c>
      <c r="F16" s="34"/>
      <c r="G16" s="35">
        <f>[1]ГАРНИРЫ!$G$205</f>
        <v>159</v>
      </c>
      <c r="H16" s="35">
        <f>[1]ГАРНИРЫ!$A$205</f>
        <v>2.2999999999999998</v>
      </c>
      <c r="I16" s="35">
        <f>[1]ГАРНИРЫ!$C$205</f>
        <v>8</v>
      </c>
      <c r="J16" s="35">
        <f>[1]ГАРНИРЫ!$E$205</f>
        <v>19.399999999999999</v>
      </c>
    </row>
    <row r="17" spans="1:10">
      <c r="A17" s="3"/>
      <c r="B17" s="1" t="s">
        <v>27</v>
      </c>
      <c r="C17" s="18" t="s">
        <v>26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f>'[1]ГАСТРОНОМИЯ, ВЫПЕЧКА'!$AC$72</f>
        <v>93.857142857142861</v>
      </c>
      <c r="H18" s="29">
        <f>'[1]ГАСТРОНОМИЯ, ВЫПЕЧКА'!$W$72</f>
        <v>0.38571428571428573</v>
      </c>
      <c r="I18" s="29">
        <f>'[1]ГАСТРОНОМИЯ, ВЫПЕЧКА'!$Y$72</f>
        <v>5.1428571428571428E-2</v>
      </c>
      <c r="J18" s="29">
        <f>'[1]ГАСТРОНОМИЯ, ВЫПЕЧКА'!$AA$72</f>
        <v>21.857142857142858</v>
      </c>
    </row>
    <row r="19" spans="1:10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f>'[1]ГАСТРОНОМИЯ, ВЫПЕЧКА'!$AC$31</f>
        <v>52.5</v>
      </c>
      <c r="H19" s="29">
        <f>'[1]ГАСТРОНОМИЯ, ВЫПЕЧКА'!$W$31</f>
        <v>1.5</v>
      </c>
      <c r="I19" s="29">
        <f>'[1]ГАСТРОНОМИЯ, ВЫПЕЧКА'!$Y$31</f>
        <v>1.05</v>
      </c>
      <c r="J19" s="29">
        <f>'[1]ГАСТРОНОМИЯ, ВЫПЕЧКА'!$AA$31</f>
        <v>10.050000000000001</v>
      </c>
    </row>
    <row r="20" spans="1:10">
      <c r="A20" s="3"/>
      <c r="B20" s="17" t="s">
        <v>29</v>
      </c>
      <c r="C20" s="18"/>
      <c r="D20" s="22" t="s">
        <v>41</v>
      </c>
      <c r="E20" s="27">
        <v>18</v>
      </c>
      <c r="F20" s="36"/>
      <c r="G20" s="29">
        <v>92.8</v>
      </c>
      <c r="H20" s="29">
        <v>2.0699999999999998</v>
      </c>
      <c r="I20" s="29">
        <v>5.4</v>
      </c>
      <c r="J20" s="29">
        <v>7.4</v>
      </c>
    </row>
    <row r="21" spans="1:10" ht="15.75" thickBot="1">
      <c r="A21" s="4"/>
      <c r="B21" s="5"/>
      <c r="C21" s="5"/>
      <c r="D21" s="32" t="s">
        <v>28</v>
      </c>
      <c r="E21" s="24">
        <f>SUM(E13:E20)</f>
        <v>793</v>
      </c>
      <c r="F21" s="25">
        <v>75.52</v>
      </c>
      <c r="G21" s="25">
        <f>SUM(G13:G20)</f>
        <v>786.06603174603174</v>
      </c>
      <c r="H21" s="25">
        <f>SUM(H13:H20)</f>
        <v>23.955714285714286</v>
      </c>
      <c r="I21" s="25">
        <f>SUM(I13:I20)</f>
        <v>35.368095238095236</v>
      </c>
      <c r="J21" s="26">
        <f>SUM(J13:J20)</f>
        <v>90.884920634920633</v>
      </c>
    </row>
    <row r="22" spans="1:10">
      <c r="E22" s="37">
        <f>E21+E12</f>
        <v>1383</v>
      </c>
      <c r="F22" s="38"/>
      <c r="G22" s="39">
        <f>G21+G12</f>
        <v>1348.5438095238096</v>
      </c>
      <c r="H22" s="39">
        <f>H21+H12</f>
        <v>41.455714285714294</v>
      </c>
      <c r="I22" s="39">
        <f>I21+I12</f>
        <v>61.808095238095234</v>
      </c>
      <c r="J22" s="39">
        <f>J21+J12</f>
        <v>154.56465919701213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2022-12-12T07:16:19Z</dcterms:modified>
</cp:coreProperties>
</file>